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P35" i="1" l="1"/>
  <c r="P34" i="1" s="1"/>
  <c r="O35" i="1"/>
  <c r="O34" i="1" s="1"/>
  <c r="P29" i="1"/>
  <c r="P28" i="1" s="1"/>
  <c r="O29" i="1"/>
  <c r="O28" i="1" s="1"/>
  <c r="H27" i="1"/>
  <c r="G27" i="1"/>
  <c r="P19" i="1"/>
  <c r="O19" i="1"/>
  <c r="P14" i="1"/>
  <c r="O14" i="1"/>
  <c r="O23" i="1" s="1"/>
  <c r="H14" i="1"/>
  <c r="H48" i="1" s="1"/>
  <c r="G14" i="1"/>
  <c r="P23" i="1" l="1"/>
  <c r="G48" i="1"/>
  <c r="O40" i="1"/>
  <c r="O43" i="1"/>
  <c r="O48" i="1" s="1"/>
  <c r="P43" i="1"/>
  <c r="P48" i="1" s="1"/>
  <c r="P40" i="1"/>
</calcChain>
</file>

<file path=xl/sharedStrings.xml><?xml version="1.0" encoding="utf-8"?>
<sst xmlns="http://schemas.openxmlformats.org/spreadsheetml/2006/main" count="64" uniqueCount="55">
  <si>
    <t>ESTADOS DE FLUJOS DE EFECTIVO</t>
  </si>
  <si>
    <t>Al 30 de septiembre del 2018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</si>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</sst>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6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3" fillId="0" borderId="0" xfId="2" applyNumberFormat="1" applyFont="1" applyFill="1" applyBorder="1" applyAlignment="1" applyProtection="1">
      <alignment vertical="top"/>
      <protection locked="0"/>
    </xf>
    <xf numFmtId="4" fontId="3" fillId="0" borderId="0" xfId="4" applyNumberFormat="1" applyFont="1" applyBorder="1" applyAlignment="1" applyProtection="1">
      <alignment vertical="top" wrapText="1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4" fillId="3" borderId="0" xfId="2" applyFont="1" applyFill="1" applyBorder="1" applyAlignment="1">
      <alignment horizontal="left" vertical="top"/>
    </xf>
    <xf numFmtId="3" fontId="4" fillId="0" borderId="0" xfId="2" applyNumberFormat="1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/>
    <xf numFmtId="3" fontId="2" fillId="3" borderId="0" xfId="0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="80" zoomScaleNormal="80" workbookViewId="0">
      <selection activeCell="G64" sqref="G64"/>
    </sheetView>
  </sheetViews>
  <sheetFormatPr baseColWidth="10" defaultColWidth="11.44140625" defaultRowHeight="13.2" x14ac:dyDescent="0.25"/>
  <cols>
    <col min="1" max="1" width="1.33203125" style="6" customWidth="1"/>
    <col min="2" max="3" width="3.6640625" style="6" customWidth="1"/>
    <col min="4" max="4" width="23.88671875" style="6" customWidth="1"/>
    <col min="5" max="5" width="21.44140625" style="6" customWidth="1"/>
    <col min="6" max="6" width="17.33203125" style="6" customWidth="1"/>
    <col min="7" max="8" width="18.6640625" style="31" customWidth="1"/>
    <col min="9" max="9" width="7.6640625" style="6" customWidth="1"/>
    <col min="10" max="11" width="3.6640625" style="5" customWidth="1"/>
    <col min="12" max="16" width="18.6640625" style="5" customWidth="1"/>
    <col min="17" max="17" width="1.88671875" style="5" customWidth="1"/>
    <col min="18" max="16384" width="11.44140625" style="5"/>
  </cols>
  <sheetData>
    <row r="1" spans="1:17" s="4" customFormat="1" ht="10.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5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5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5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5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5">
      <c r="A9" s="20"/>
      <c r="B9" s="21" t="s">
        <v>5</v>
      </c>
      <c r="C9" s="21"/>
      <c r="D9" s="21"/>
      <c r="E9" s="21"/>
      <c r="F9" s="22"/>
      <c r="G9" s="23">
        <v>2018</v>
      </c>
      <c r="H9" s="23">
        <v>2017</v>
      </c>
      <c r="I9" s="24"/>
      <c r="J9" s="21" t="s">
        <v>5</v>
      </c>
      <c r="K9" s="21"/>
      <c r="L9" s="21"/>
      <c r="M9" s="21"/>
      <c r="N9" s="22"/>
      <c r="O9" s="23">
        <v>2018</v>
      </c>
      <c r="P9" s="23">
        <v>2017</v>
      </c>
      <c r="Q9" s="25"/>
    </row>
    <row r="10" spans="1:17" s="4" customFormat="1" ht="3" customHeight="1" x14ac:dyDescent="0.25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5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5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5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5">
      <c r="A14" s="30"/>
      <c r="B14" s="31"/>
      <c r="C14" s="33" t="s">
        <v>8</v>
      </c>
      <c r="D14" s="33"/>
      <c r="E14" s="33"/>
      <c r="F14" s="33"/>
      <c r="G14" s="35">
        <f>SUM(G15:G25)</f>
        <v>47384880.509999998</v>
      </c>
      <c r="H14" s="35">
        <f>SUM(H15:H25)</f>
        <v>51111603.439999998</v>
      </c>
      <c r="I14" s="31"/>
      <c r="J14" s="31"/>
      <c r="K14" s="33" t="s">
        <v>8</v>
      </c>
      <c r="L14" s="33"/>
      <c r="M14" s="33"/>
      <c r="N14" s="33"/>
      <c r="O14" s="35">
        <f>SUM(O15:O17)</f>
        <v>0.02</v>
      </c>
      <c r="P14" s="35">
        <f>SUM(P15:P17)</f>
        <v>3225754.03</v>
      </c>
      <c r="Q14" s="29"/>
    </row>
    <row r="15" spans="1:17" ht="15" customHeight="1" x14ac:dyDescent="0.25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0</v>
      </c>
      <c r="P15" s="40">
        <v>3222995.03</v>
      </c>
      <c r="Q15" s="29"/>
    </row>
    <row r="16" spans="1:17" ht="15" customHeight="1" x14ac:dyDescent="0.25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9">
        <v>0.02</v>
      </c>
      <c r="P16" s="39">
        <v>0</v>
      </c>
      <c r="Q16" s="29"/>
    </row>
    <row r="17" spans="1:17" ht="15" customHeight="1" x14ac:dyDescent="0.25">
      <c r="A17" s="30"/>
      <c r="B17" s="31"/>
      <c r="C17" s="41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9">
        <v>0</v>
      </c>
      <c r="P17" s="39">
        <v>2759</v>
      </c>
      <c r="Q17" s="29"/>
    </row>
    <row r="18" spans="1:17" ht="15" customHeight="1" x14ac:dyDescent="0.25">
      <c r="A18" s="30"/>
      <c r="B18" s="31"/>
      <c r="C18" s="41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5">
      <c r="A19" s="30"/>
      <c r="B19" s="31"/>
      <c r="C19" s="41"/>
      <c r="D19" s="36" t="s">
        <v>16</v>
      </c>
      <c r="E19" s="36"/>
      <c r="F19" s="36"/>
      <c r="G19" s="42">
        <v>2640112.75</v>
      </c>
      <c r="H19" s="42">
        <v>1221903.54</v>
      </c>
      <c r="I19" s="31"/>
      <c r="J19" s="31"/>
      <c r="K19" s="43" t="s">
        <v>17</v>
      </c>
      <c r="L19" s="43"/>
      <c r="M19" s="43"/>
      <c r="N19" s="43"/>
      <c r="O19" s="44">
        <f>SUM(O20:O22)</f>
        <v>51201.31</v>
      </c>
      <c r="P19" s="44">
        <f>SUM(P20:P22)</f>
        <v>4193975.04</v>
      </c>
      <c r="Q19" s="29"/>
    </row>
    <row r="20" spans="1:17" ht="15" customHeight="1" x14ac:dyDescent="0.25">
      <c r="A20" s="30"/>
      <c r="B20" s="31"/>
      <c r="C20" s="41"/>
      <c r="D20" s="36" t="s">
        <v>18</v>
      </c>
      <c r="E20" s="36"/>
      <c r="F20" s="36"/>
      <c r="G20" s="42">
        <v>2166779.33</v>
      </c>
      <c r="H20" s="42">
        <v>1884203.74</v>
      </c>
      <c r="I20" s="31"/>
      <c r="J20" s="31"/>
      <c r="K20" s="28"/>
      <c r="L20" s="41" t="s">
        <v>10</v>
      </c>
      <c r="M20" s="41"/>
      <c r="N20" s="41"/>
      <c r="O20" s="45">
        <v>0</v>
      </c>
      <c r="P20" s="45">
        <v>0</v>
      </c>
      <c r="Q20" s="29"/>
    </row>
    <row r="21" spans="1:17" ht="15" customHeight="1" x14ac:dyDescent="0.25">
      <c r="A21" s="30"/>
      <c r="B21" s="31"/>
      <c r="C21" s="41"/>
      <c r="D21" s="36" t="s">
        <v>19</v>
      </c>
      <c r="E21" s="36"/>
      <c r="F21" s="36"/>
      <c r="G21" s="37"/>
      <c r="H21" s="37"/>
      <c r="I21" s="31"/>
      <c r="J21" s="31"/>
      <c r="K21" s="28"/>
      <c r="L21" s="38" t="s">
        <v>12</v>
      </c>
      <c r="M21" s="38"/>
      <c r="N21" s="38"/>
      <c r="O21" s="45">
        <v>51201.31</v>
      </c>
      <c r="P21" s="45">
        <v>4193975.04</v>
      </c>
      <c r="Q21" s="29"/>
    </row>
    <row r="22" spans="1:17" ht="28.5" customHeight="1" x14ac:dyDescent="0.25">
      <c r="A22" s="30"/>
      <c r="B22" s="31"/>
      <c r="C22" s="41"/>
      <c r="D22" s="36" t="s">
        <v>20</v>
      </c>
      <c r="E22" s="36"/>
      <c r="F22" s="36"/>
      <c r="G22" s="37"/>
      <c r="H22" s="37"/>
      <c r="I22" s="31"/>
      <c r="J22" s="31"/>
      <c r="K22" s="4"/>
      <c r="L22" s="38" t="s">
        <v>21</v>
      </c>
      <c r="M22" s="38"/>
      <c r="N22" s="38"/>
      <c r="O22" s="39">
        <v>0</v>
      </c>
      <c r="P22" s="39">
        <v>0</v>
      </c>
      <c r="Q22" s="29"/>
    </row>
    <row r="23" spans="1:17" ht="15" customHeight="1" x14ac:dyDescent="0.25">
      <c r="A23" s="30"/>
      <c r="B23" s="31"/>
      <c r="C23" s="41"/>
      <c r="D23" s="36" t="s">
        <v>22</v>
      </c>
      <c r="E23" s="36"/>
      <c r="F23" s="36"/>
      <c r="G23" s="42">
        <v>10847460</v>
      </c>
      <c r="H23" s="42">
        <v>15941450.970000001</v>
      </c>
      <c r="I23" s="31"/>
      <c r="J23" s="31"/>
      <c r="K23" s="33" t="s">
        <v>23</v>
      </c>
      <c r="L23" s="33"/>
      <c r="M23" s="33"/>
      <c r="N23" s="33"/>
      <c r="O23" s="35">
        <f>O14-O19</f>
        <v>-51201.29</v>
      </c>
      <c r="P23" s="35">
        <f>P14-P19</f>
        <v>-968221.01000000024</v>
      </c>
      <c r="Q23" s="29"/>
    </row>
    <row r="24" spans="1:17" ht="15" customHeight="1" x14ac:dyDescent="0.25">
      <c r="A24" s="30"/>
      <c r="B24" s="31"/>
      <c r="C24" s="41"/>
      <c r="D24" s="36" t="s">
        <v>24</v>
      </c>
      <c r="E24" s="36"/>
      <c r="F24" s="36"/>
      <c r="G24" s="42">
        <v>31730515.989999998</v>
      </c>
      <c r="H24" s="42">
        <v>32064038.780000001</v>
      </c>
      <c r="I24" s="31"/>
      <c r="J24" s="31"/>
      <c r="Q24" s="29"/>
    </row>
    <row r="25" spans="1:17" ht="15" customHeight="1" x14ac:dyDescent="0.25">
      <c r="A25" s="30"/>
      <c r="B25" s="31"/>
      <c r="C25" s="41"/>
      <c r="D25" s="36" t="s">
        <v>25</v>
      </c>
      <c r="E25" s="36"/>
      <c r="F25" s="46"/>
      <c r="G25" s="42">
        <v>12.44</v>
      </c>
      <c r="H25" s="42">
        <v>6.41</v>
      </c>
      <c r="I25" s="31"/>
      <c r="J25" s="4"/>
      <c r="Q25" s="29"/>
    </row>
    <row r="26" spans="1:17" ht="15" customHeight="1" x14ac:dyDescent="0.25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5">
      <c r="A27" s="30"/>
      <c r="B27" s="31"/>
      <c r="C27" s="33" t="s">
        <v>17</v>
      </c>
      <c r="D27" s="33"/>
      <c r="E27" s="33"/>
      <c r="F27" s="33"/>
      <c r="G27" s="35">
        <f>SUM(G28:G46)</f>
        <v>35911268.859999992</v>
      </c>
      <c r="H27" s="35">
        <f>SUM(H28:H46)</f>
        <v>55062267.989999995</v>
      </c>
      <c r="I27" s="31"/>
      <c r="J27" s="31"/>
      <c r="K27" s="32"/>
      <c r="L27" s="31"/>
      <c r="M27" s="46"/>
      <c r="N27" s="46"/>
      <c r="O27" s="34"/>
      <c r="P27" s="34"/>
      <c r="Q27" s="29"/>
    </row>
    <row r="28" spans="1:17" ht="15" customHeight="1" x14ac:dyDescent="0.25">
      <c r="A28" s="30"/>
      <c r="B28" s="31"/>
      <c r="C28" s="43"/>
      <c r="D28" s="36" t="s">
        <v>27</v>
      </c>
      <c r="E28" s="36"/>
      <c r="F28" s="36"/>
      <c r="G28" s="42">
        <v>28288477.489999998</v>
      </c>
      <c r="H28" s="42">
        <v>38579191.219999999</v>
      </c>
      <c r="I28" s="31"/>
      <c r="J28" s="31"/>
      <c r="K28" s="43" t="s">
        <v>8</v>
      </c>
      <c r="L28" s="43"/>
      <c r="M28" s="43"/>
      <c r="N28" s="43"/>
      <c r="O28" s="35">
        <f>O29+O32</f>
        <v>0</v>
      </c>
      <c r="P28" s="35">
        <f>P29+P32</f>
        <v>22070491.09</v>
      </c>
      <c r="Q28" s="29"/>
    </row>
    <row r="29" spans="1:17" ht="15" customHeight="1" x14ac:dyDescent="0.25">
      <c r="A29" s="30"/>
      <c r="B29" s="31"/>
      <c r="C29" s="43"/>
      <c r="D29" s="36" t="s">
        <v>28</v>
      </c>
      <c r="E29" s="36"/>
      <c r="F29" s="36"/>
      <c r="G29" s="42">
        <v>1262737.47</v>
      </c>
      <c r="H29" s="42">
        <v>2154394.4700000002</v>
      </c>
      <c r="I29" s="31"/>
      <c r="J29" s="4"/>
      <c r="K29" s="4"/>
      <c r="L29" s="41" t="s">
        <v>29</v>
      </c>
      <c r="M29" s="41"/>
      <c r="N29" s="41"/>
      <c r="O29" s="37">
        <f>SUM(O30:O31)</f>
        <v>0</v>
      </c>
      <c r="P29" s="37">
        <f>SUM(P30:P31)</f>
        <v>0</v>
      </c>
      <c r="Q29" s="29"/>
    </row>
    <row r="30" spans="1:17" ht="15" customHeight="1" x14ac:dyDescent="0.25">
      <c r="A30" s="30"/>
      <c r="B30" s="31"/>
      <c r="C30" s="43"/>
      <c r="D30" s="36" t="s">
        <v>30</v>
      </c>
      <c r="E30" s="36"/>
      <c r="F30" s="36"/>
      <c r="G30" s="42">
        <v>5713165.5300000003</v>
      </c>
      <c r="H30" s="42">
        <v>8826507.6500000004</v>
      </c>
      <c r="I30" s="31"/>
      <c r="J30" s="31"/>
      <c r="K30" s="43"/>
      <c r="L30" s="41" t="s">
        <v>31</v>
      </c>
      <c r="M30" s="41"/>
      <c r="N30" s="41"/>
      <c r="O30" s="37">
        <v>0</v>
      </c>
      <c r="P30" s="37">
        <v>0</v>
      </c>
      <c r="Q30" s="29"/>
    </row>
    <row r="31" spans="1:17" ht="15" customHeight="1" x14ac:dyDescent="0.25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3"/>
      <c r="L31" s="41" t="s">
        <v>32</v>
      </c>
      <c r="M31" s="41"/>
      <c r="N31" s="41"/>
      <c r="O31" s="37">
        <v>0</v>
      </c>
      <c r="P31" s="37">
        <v>0</v>
      </c>
      <c r="Q31" s="29"/>
    </row>
    <row r="32" spans="1:17" ht="15" customHeight="1" x14ac:dyDescent="0.25">
      <c r="A32" s="30"/>
      <c r="B32" s="31"/>
      <c r="C32" s="43"/>
      <c r="D32" s="36" t="s">
        <v>33</v>
      </c>
      <c r="E32" s="36"/>
      <c r="F32" s="36"/>
      <c r="G32" s="37"/>
      <c r="H32" s="37"/>
      <c r="I32" s="31"/>
      <c r="J32" s="31"/>
      <c r="K32" s="43"/>
      <c r="L32" s="38" t="s">
        <v>34</v>
      </c>
      <c r="M32" s="38"/>
      <c r="N32" s="38"/>
      <c r="O32" s="47">
        <v>0</v>
      </c>
      <c r="P32" s="47">
        <v>22070491.09</v>
      </c>
      <c r="Q32" s="29"/>
    </row>
    <row r="33" spans="1:17" ht="15" customHeight="1" x14ac:dyDescent="0.25">
      <c r="A33" s="30"/>
      <c r="B33" s="31"/>
      <c r="C33" s="43"/>
      <c r="D33" s="36" t="s">
        <v>35</v>
      </c>
      <c r="E33" s="36"/>
      <c r="F33" s="36"/>
      <c r="G33" s="37"/>
      <c r="H33" s="37"/>
      <c r="I33" s="31"/>
      <c r="J33" s="31"/>
      <c r="K33" s="28"/>
      <c r="Q33" s="29"/>
    </row>
    <row r="34" spans="1:17" ht="15" customHeight="1" x14ac:dyDescent="0.25">
      <c r="A34" s="30"/>
      <c r="B34" s="31"/>
      <c r="C34" s="43"/>
      <c r="D34" s="36" t="s">
        <v>36</v>
      </c>
      <c r="E34" s="36"/>
      <c r="F34" s="36"/>
      <c r="G34" s="48"/>
      <c r="H34" s="48"/>
      <c r="I34" s="31"/>
      <c r="J34" s="31"/>
      <c r="K34" s="43" t="s">
        <v>17</v>
      </c>
      <c r="L34" s="43"/>
      <c r="M34" s="43"/>
      <c r="N34" s="43"/>
      <c r="O34" s="35">
        <f>O35+O38</f>
        <v>3030813.3</v>
      </c>
      <c r="P34" s="35">
        <f>P35+P38</f>
        <v>20769672.949999999</v>
      </c>
      <c r="Q34" s="29"/>
    </row>
    <row r="35" spans="1:17" ht="15" customHeight="1" x14ac:dyDescent="0.25">
      <c r="A35" s="30"/>
      <c r="B35" s="31"/>
      <c r="C35" s="43"/>
      <c r="D35" s="36" t="s">
        <v>37</v>
      </c>
      <c r="E35" s="36"/>
      <c r="F35" s="36"/>
      <c r="G35" s="37">
        <v>646888.37</v>
      </c>
      <c r="H35" s="37">
        <v>356379</v>
      </c>
      <c r="I35" s="31"/>
      <c r="J35" s="31"/>
      <c r="K35" s="4"/>
      <c r="L35" s="41" t="s">
        <v>38</v>
      </c>
      <c r="M35" s="41"/>
      <c r="N35" s="41"/>
      <c r="O35" s="37">
        <f>SUM(O36:O37)</f>
        <v>0</v>
      </c>
      <c r="P35" s="37">
        <f>SUM(P36:P37)</f>
        <v>0</v>
      </c>
      <c r="Q35" s="29"/>
    </row>
    <row r="36" spans="1:17" ht="15" customHeight="1" x14ac:dyDescent="0.25">
      <c r="A36" s="30"/>
      <c r="B36" s="31"/>
      <c r="C36" s="43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3"/>
      <c r="L36" s="41" t="s">
        <v>31</v>
      </c>
      <c r="M36" s="41"/>
      <c r="N36" s="41"/>
      <c r="O36" s="37">
        <v>0</v>
      </c>
      <c r="P36" s="37">
        <v>0</v>
      </c>
      <c r="Q36" s="29"/>
    </row>
    <row r="37" spans="1:17" ht="15" customHeight="1" x14ac:dyDescent="0.25">
      <c r="A37" s="30"/>
      <c r="B37" s="31"/>
      <c r="C37" s="43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3"/>
      <c r="L37" s="41" t="s">
        <v>32</v>
      </c>
      <c r="M37" s="41"/>
      <c r="N37" s="41"/>
      <c r="O37" s="37">
        <v>0</v>
      </c>
      <c r="P37" s="37">
        <v>0</v>
      </c>
      <c r="Q37" s="29"/>
    </row>
    <row r="38" spans="1:17" ht="15" customHeight="1" x14ac:dyDescent="0.25">
      <c r="A38" s="30"/>
      <c r="B38" s="31"/>
      <c r="C38" s="43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3"/>
      <c r="L38" s="38" t="s">
        <v>42</v>
      </c>
      <c r="M38" s="38"/>
      <c r="N38" s="38"/>
      <c r="O38" s="40">
        <v>3030813.3</v>
      </c>
      <c r="P38" s="37">
        <v>20769672.949999999</v>
      </c>
      <c r="Q38" s="29"/>
    </row>
    <row r="39" spans="1:17" ht="15" customHeight="1" x14ac:dyDescent="0.25">
      <c r="A39" s="30"/>
      <c r="B39" s="31"/>
      <c r="C39" s="43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5">
      <c r="A40" s="30"/>
      <c r="B40" s="31"/>
      <c r="C40" s="43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-3030813.3</v>
      </c>
      <c r="P40" s="35">
        <f>P28-P34</f>
        <v>1300818.1400000006</v>
      </c>
      <c r="Q40" s="29"/>
    </row>
    <row r="41" spans="1:17" ht="15" customHeight="1" x14ac:dyDescent="0.25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5">
      <c r="A42" s="30"/>
      <c r="B42" s="31"/>
      <c r="C42" s="43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5">
      <c r="A43" s="30"/>
      <c r="B43" s="31"/>
      <c r="C43" s="43"/>
      <c r="D43" s="36" t="s">
        <v>47</v>
      </c>
      <c r="E43" s="36"/>
      <c r="F43" s="36"/>
      <c r="G43" s="37">
        <v>0</v>
      </c>
      <c r="H43" s="37">
        <v>0</v>
      </c>
      <c r="I43" s="31"/>
      <c r="J43" s="49" t="s">
        <v>48</v>
      </c>
      <c r="K43" s="49"/>
      <c r="L43" s="49"/>
      <c r="M43" s="49"/>
      <c r="N43" s="49"/>
      <c r="O43" s="50">
        <f>G48+O23+O40</f>
        <v>8391597.0600000061</v>
      </c>
      <c r="P43" s="50">
        <f>H48+P23+P40</f>
        <v>-3618067.4199999962</v>
      </c>
      <c r="Q43" s="29"/>
    </row>
    <row r="44" spans="1:17" ht="15" customHeight="1" x14ac:dyDescent="0.25">
      <c r="A44" s="30"/>
      <c r="B44" s="31"/>
      <c r="C44" s="43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5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5">
      <c r="A46" s="30"/>
      <c r="B46" s="31"/>
      <c r="C46" s="43"/>
      <c r="D46" s="36" t="s">
        <v>50</v>
      </c>
      <c r="E46" s="36"/>
      <c r="F46" s="36"/>
      <c r="G46" s="37">
        <v>0</v>
      </c>
      <c r="H46" s="39">
        <v>5145795.6500000004</v>
      </c>
      <c r="I46" s="31"/>
      <c r="Q46" s="29"/>
    </row>
    <row r="47" spans="1:17" x14ac:dyDescent="0.25">
      <c r="A47" s="30"/>
      <c r="B47" s="31"/>
      <c r="C47" s="32"/>
      <c r="D47" s="31"/>
      <c r="E47" s="32"/>
      <c r="F47" s="32"/>
      <c r="G47" s="28"/>
      <c r="H47" s="28"/>
      <c r="I47" s="31"/>
      <c r="J47" s="49" t="s">
        <v>51</v>
      </c>
      <c r="K47" s="49"/>
      <c r="L47" s="49"/>
      <c r="M47" s="49"/>
      <c r="N47" s="49"/>
      <c r="O47" s="50">
        <v>5466211.3200000003</v>
      </c>
      <c r="P47" s="50">
        <v>9084278.6400000006</v>
      </c>
      <c r="Q47" s="29"/>
    </row>
    <row r="48" spans="1:17" s="54" customFormat="1" x14ac:dyDescent="0.25">
      <c r="A48" s="51"/>
      <c r="B48" s="52"/>
      <c r="C48" s="33" t="s">
        <v>52</v>
      </c>
      <c r="D48" s="33"/>
      <c r="E48" s="33"/>
      <c r="F48" s="33"/>
      <c r="G48" s="50">
        <f>G14-G27</f>
        <v>11473611.650000006</v>
      </c>
      <c r="H48" s="50">
        <f>H14-H27</f>
        <v>-3950664.549999997</v>
      </c>
      <c r="I48" s="52"/>
      <c r="J48" s="49" t="s">
        <v>53</v>
      </c>
      <c r="K48" s="49"/>
      <c r="L48" s="49"/>
      <c r="M48" s="49"/>
      <c r="N48" s="49"/>
      <c r="O48" s="50">
        <f>+O47+O43</f>
        <v>13857808.380000006</v>
      </c>
      <c r="P48" s="50">
        <f>+P47+P43</f>
        <v>5466211.2200000044</v>
      </c>
      <c r="Q48" s="53"/>
    </row>
    <row r="49" spans="1:17" s="54" customFormat="1" x14ac:dyDescent="0.25">
      <c r="A49" s="51"/>
      <c r="B49" s="52"/>
      <c r="C49" s="43"/>
      <c r="D49" s="43"/>
      <c r="E49" s="43"/>
      <c r="F49" s="43"/>
      <c r="G49" s="50"/>
      <c r="H49" s="50"/>
      <c r="I49" s="52"/>
      <c r="O49" s="55"/>
      <c r="Q49" s="53"/>
    </row>
    <row r="50" spans="1:17" ht="14.25" customHeight="1" x14ac:dyDescent="0.25">
      <c r="A50" s="56"/>
      <c r="B50" s="57"/>
      <c r="C50" s="58"/>
      <c r="D50" s="58"/>
      <c r="E50" s="58"/>
      <c r="F50" s="58"/>
      <c r="G50" s="59"/>
      <c r="H50" s="59"/>
      <c r="I50" s="57"/>
      <c r="J50" s="60"/>
      <c r="K50" s="60"/>
      <c r="L50" s="60"/>
      <c r="M50" s="60"/>
      <c r="N50" s="60"/>
      <c r="O50" s="61"/>
      <c r="P50" s="60"/>
      <c r="Q50" s="62"/>
    </row>
    <row r="51" spans="1:17" ht="14.25" customHeight="1" x14ac:dyDescent="0.25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5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4"/>
      <c r="B53" s="63" t="s">
        <v>54</v>
      </c>
      <c r="C53" s="63"/>
      <c r="D53" s="63"/>
      <c r="E53" s="63"/>
      <c r="F53" s="63"/>
      <c r="G53" s="63"/>
      <c r="H53" s="63"/>
      <c r="I53" s="63"/>
      <c r="J53" s="63"/>
      <c r="K53" s="4"/>
      <c r="L53" s="4"/>
      <c r="M53" s="4"/>
      <c r="N53" s="4"/>
      <c r="O53" s="64"/>
      <c r="P53" s="4"/>
      <c r="Q53" s="4"/>
    </row>
  </sheetData>
  <mergeCells count="53">
    <mergeCell ref="C48:F48"/>
    <mergeCell ref="J48:N48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rintOptions horizontalCentered="1"/>
  <pageMargins left="0.31496062992125984" right="0.31496062992125984" top="0.35433070866141736" bottom="0.35433070866141736" header="0.31496062992125984" footer="0.31496062992125984"/>
  <pageSetup scale="5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2018-10-25T22:52:52Z</cp:lastPrinted>
  <dcterms:created xsi:type="dcterms:W3CDTF">2018-10-25T22:45:25Z</dcterms:created>
  <dcterms:modified xsi:type="dcterms:W3CDTF">2018-10-25T22:53:14Z</dcterms:modified>
</cp:coreProperties>
</file>